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CSE\forze_armate\2020_09_08_Post riunione e feedback tavole e report - DIFFUSIONE\"/>
    </mc:Choice>
  </mc:AlternateContent>
  <bookViews>
    <workbookView xWindow="-120" yWindow="-120" windowWidth="29040" windowHeight="15840" activeTab="1"/>
  </bookViews>
  <sheets>
    <sheet name="Tav.1.1" sheetId="3" r:id="rId1"/>
    <sheet name="Tav.1.2" sheetId="4" r:id="rId2"/>
  </sheets>
  <definedNames>
    <definedName name="DatiEsterni_2" localSheetId="0">Tav.1.1!$A$19:$H$31</definedName>
    <definedName name="DatiEsterni_3" localSheetId="0">Tav.1.1!$A$3:$H$13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9" i="4" l="1"/>
  <c r="I29" i="4"/>
  <c r="H29" i="4"/>
  <c r="E29" i="4"/>
  <c r="C29" i="4"/>
  <c r="B29" i="4"/>
  <c r="K12" i="4"/>
  <c r="I12" i="4"/>
  <c r="H12" i="4"/>
  <c r="E12" i="4"/>
  <c r="C12" i="4"/>
  <c r="B12" i="4"/>
  <c r="N29" i="4" l="1"/>
  <c r="N12" i="4"/>
  <c r="L12" i="4"/>
  <c r="J12" i="4"/>
  <c r="F12" i="4"/>
  <c r="D12" i="4"/>
  <c r="H29" i="3"/>
  <c r="E29" i="3"/>
  <c r="B29" i="3"/>
  <c r="H12" i="3"/>
  <c r="E12" i="3"/>
  <c r="F12" i="3" s="1"/>
  <c r="B12" i="3"/>
  <c r="C12" i="3" s="1"/>
  <c r="J12" i="3" l="1"/>
  <c r="K12" i="3" s="1"/>
</calcChain>
</file>

<file path=xl/connections.xml><?xml version="1.0" encoding="utf-8"?>
<connections xmlns="http://schemas.openxmlformats.org/spreadsheetml/2006/main">
  <connection id="1" name="Connessione11" type="4" refreshedVersion="5" background="1" saveData="1">
    <webPr sourceData="1" parsePre="1" consecutive="1" xl2000="1" url="file://C:\Users\macchia\AppData\Local\Temp\SAS Temporary Files\_TD7804_PC79230_\sashtml.htm#IDX16" htmlTables="1">
      <tables count="1">
        <x v="329"/>
      </tables>
    </webPr>
  </connection>
  <connection id="2" name="Connessione12" type="4" refreshedVersion="5" background="1" saveData="1">
    <webPr sourceData="1" parsePre="1" consecutive="1" xl2000="1" url="file://C:\Users\macchia\AppData\Local\Temp\SAS Temporary Files\_TD7804_PC79230_\sashtml.htm#IDX16" htmlTables="1">
      <tables count="1">
        <x v="329"/>
      </tables>
    </webPr>
  </connection>
  <connection id="3" name="Connessione13" type="4" refreshedVersion="5" background="1" saveData="1">
    <webPr sourceData="1" parsePre="1" consecutive="1" xl2000="1" url="file://C:\Users\macchia\AppData\Local\Temp\SAS Temporary Files\_TD7804_PC79230_\sashtml.htm#IDX16" htmlTables="1">
      <tables count="1">
        <x v="329"/>
      </tables>
    </webPr>
  </connection>
  <connection id="4" name="Connessione14" type="4" refreshedVersion="5" background="1" saveData="1">
    <webPr sourceData="1" parsePre="1" consecutive="1" xl2000="1" url="file://C:\Users\macchia\AppData\Local\Temp\SAS Temporary Files\_TD7804_PC79230_\sashtml.htm#IDX16" htmlTables="1">
      <tables count="1">
        <x v="329"/>
      </tables>
    </webPr>
  </connection>
  <connection id="5" name="Connessione2" type="4" refreshedVersion="5" background="1" saveData="1">
    <webPr sourceData="1" parsePre="1" consecutive="1" xl2000="1" url="file://C:\Users\macchia\AppData\Local\Temp\SAS Temporary Files\_TD4824_PC79230_\sashtml.htm#IDX6" htmlTables="1">
      <tables count="1">
        <x v="14"/>
      </tables>
    </webPr>
  </connection>
  <connection id="6" name="Connessione3" type="4" refreshedVersion="5" background="1" saveData="1">
    <webPr sourceData="1" parsePre="1" consecutive="1" xl2000="1" url="file://C:\Users\macchia\AppData\Local\Temp\SAS Temporary Files\_TD4824_PC79230_\sashtml.htm#IDX6" htmlTables="1">
      <tables count="1">
        <x v="14"/>
      </tables>
    </webPr>
  </connection>
  <connection id="7" name="Connessione4" type="4" refreshedVersion="5" background="1" saveData="1">
    <webPr sourceData="1" parsePre="1" consecutive="1" xl2000="1" url="file://C:\Users\macchia\AppData\Local\Temp\SAS Temporary Files\_TD4824_PC79230_\sashtml.htm#IDX6" htmlTables="1">
      <tables count="1">
        <x v="14"/>
      </tables>
    </webPr>
  </connection>
  <connection id="8" name="Connessione5" type="4" refreshedVersion="5" background="1" saveData="1">
    <webPr sourceData="1" parsePre="1" consecutive="1" xl2000="1" url="file://C:\Users\macchia\AppData\Local\Temp\SAS Temporary Files\_TD4824_PC79230_\sashtml.htm#IDX6" htmlTables="1">
      <tables count="1">
        <x v="14"/>
      </tables>
    </webPr>
  </connection>
</connections>
</file>

<file path=xl/sharedStrings.xml><?xml version="1.0" encoding="utf-8"?>
<sst xmlns="http://schemas.openxmlformats.org/spreadsheetml/2006/main" count="98" uniqueCount="35">
  <si>
    <t>MINISTERO DELLA DIFESA - FORZE ARMATE</t>
  </si>
  <si>
    <t>CAPITANERIE DI PORTO</t>
  </si>
  <si>
    <t>Femmine</t>
  </si>
  <si>
    <t>Maschi</t>
  </si>
  <si>
    <t>A tempo indeterminato</t>
  </si>
  <si>
    <t>A tempo determinato</t>
  </si>
  <si>
    <t xml:space="preserve">Valori assoluti </t>
  </si>
  <si>
    <t>%</t>
  </si>
  <si>
    <t>Totale</t>
  </si>
  <si>
    <t>Femmine su totale personale</t>
  </si>
  <si>
    <t>TOTALE</t>
  </si>
  <si>
    <t>Valori assoluti</t>
  </si>
  <si>
    <t>Totale personale dipendente</t>
  </si>
  <si>
    <t>Personale dipendente a tempo indeterminato</t>
  </si>
  <si>
    <t>Tavola 1.1 Personale dipendente per istituzione e tipo di contratto - 2017</t>
  </si>
  <si>
    <t xml:space="preserve">% </t>
  </si>
  <si>
    <t>Tav 1.2 Personale dipendente per istituzione genere e tipo di contratto - Anno 2017</t>
  </si>
  <si>
    <t xml:space="preserve">Totale </t>
  </si>
  <si>
    <t>Personale dipendente a tempo determinato</t>
  </si>
  <si>
    <t>Variazione del personale dipendente 
2017/2015</t>
  </si>
  <si>
    <r>
      <t xml:space="preserve">   ARMA DEI CARABINIERI</t>
    </r>
    <r>
      <rPr>
        <b/>
        <sz val="11"/>
        <color theme="1"/>
        <rFont val="Calibri"/>
        <family val="2"/>
        <scheme val="minor"/>
      </rPr>
      <t>*</t>
    </r>
  </si>
  <si>
    <t xml:space="preserve">   POLIZIA DI STATO</t>
  </si>
  <si>
    <t xml:space="preserve">   GUARDIA DI FINANZA</t>
  </si>
  <si>
    <t xml:space="preserve">   POLIZIA PENITENZIARIA</t>
  </si>
  <si>
    <t>Comparto Sicurezza</t>
  </si>
  <si>
    <t>TOTALE Comparto Sicurezza</t>
  </si>
  <si>
    <t xml:space="preserve">   ARMA DEI CARABINIERI</t>
  </si>
  <si>
    <t xml:space="preserve">   CORPO FORESTALE DELLO STATO</t>
  </si>
  <si>
    <t>Tavola 1.1_a Personale dipendente per istituzione e tipo di contratto - 2015</t>
  </si>
  <si>
    <t>Tav 1.2_a Personale dipendente per istituzione genere e tipo di contratto - Anno 2015</t>
  </si>
  <si>
    <t xml:space="preserve">  CORPO DI POLIZIA PENITENZIARIA</t>
  </si>
  <si>
    <t xml:space="preserve">COMPARTO DIFESA </t>
  </si>
  <si>
    <t xml:space="preserve">   CORPO DI POLIZIA PENITENZIARIA</t>
  </si>
  <si>
    <r>
      <rPr>
        <b/>
        <sz val="10"/>
        <rFont val="Calibri"/>
        <family val="2"/>
        <scheme val="minor"/>
      </rPr>
      <t>*</t>
    </r>
    <r>
      <rPr>
        <sz val="10"/>
        <rFont val="Calibri"/>
        <family val="2"/>
        <scheme val="minor"/>
      </rPr>
      <t xml:space="preserve"> L'Arma deiCarabinieri ha assorbito il Corpo forestale dello Stato con D, Lgs. 19 agosto 2016, n. 17  (la variazione di personale tra il 2017 e il 2015 è stata quindi calcolata tenendo conto di questo aspetto)</t>
    </r>
  </si>
  <si>
    <r>
      <rPr>
        <b/>
        <sz val="11"/>
        <rFont val="Calibri"/>
        <family val="2"/>
        <scheme val="minor"/>
      </rPr>
      <t>*</t>
    </r>
    <r>
      <rPr>
        <sz val="11"/>
        <rFont val="Calibri"/>
        <family val="2"/>
        <scheme val="minor"/>
      </rPr>
      <t xml:space="preserve"> L'Arma deiCarabinieri ha assorbito il Corpo forestale dello Stato con D. Lgs. 19 agosto 2016, n. 17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</si>
</sst>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0" fillId="0" borderId="0" xfId="0" applyNumberFormat="1"/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/>
    <xf numFmtId="2" fontId="1" fillId="0" borderId="0" xfId="0" applyNumberFormat="1" applyFont="1"/>
    <xf numFmtId="0" fontId="0" fillId="0" borderId="1" xfId="0" applyBorder="1" applyAlignment="1">
      <alignment vertical="center" wrapText="1"/>
    </xf>
    <xf numFmtId="0" fontId="1" fillId="0" borderId="3" xfId="0" applyFont="1" applyBorder="1"/>
    <xf numFmtId="3" fontId="1" fillId="0" borderId="3" xfId="0" applyNumberFormat="1" applyFont="1" applyBorder="1"/>
    <xf numFmtId="4" fontId="1" fillId="0" borderId="3" xfId="0" applyNumberFormat="1" applyFont="1" applyBorder="1"/>
    <xf numFmtId="0" fontId="0" fillId="0" borderId="1" xfId="0" applyBorder="1"/>
    <xf numFmtId="0" fontId="3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0" xfId="0" applyBorder="1"/>
    <xf numFmtId="2" fontId="0" fillId="0" borderId="0" xfId="0" applyNumberFormat="1"/>
    <xf numFmtId="0" fontId="4" fillId="0" borderId="0" xfId="0" applyFont="1" applyFill="1" applyBorder="1"/>
    <xf numFmtId="0" fontId="0" fillId="0" borderId="0" xfId="0" applyFill="1" applyBorder="1"/>
    <xf numFmtId="2" fontId="0" fillId="0" borderId="0" xfId="0" applyNumberFormat="1" applyFill="1" applyBorder="1"/>
    <xf numFmtId="0" fontId="5" fillId="0" borderId="0" xfId="0" applyFont="1"/>
    <xf numFmtId="0" fontId="2" fillId="0" borderId="1" xfId="0" applyFont="1" applyBorder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right" vertical="top" wrapText="1"/>
    </xf>
    <xf numFmtId="3" fontId="0" fillId="0" borderId="0" xfId="0" applyNumberFormat="1" applyBorder="1"/>
    <xf numFmtId="2" fontId="1" fillId="0" borderId="3" xfId="0" applyNumberFormat="1" applyFont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/>
    <xf numFmtId="3" fontId="6" fillId="0" borderId="0" xfId="0" applyNumberFormat="1" applyFont="1"/>
    <xf numFmtId="2" fontId="6" fillId="0" borderId="0" xfId="0" applyNumberFormat="1" applyFont="1"/>
    <xf numFmtId="0" fontId="6" fillId="0" borderId="0" xfId="0" applyFont="1" applyBorder="1"/>
    <xf numFmtId="3" fontId="6" fillId="0" borderId="0" xfId="0" applyNumberFormat="1" applyFont="1" applyBorder="1"/>
    <xf numFmtId="2" fontId="6" fillId="0" borderId="0" xfId="0" applyNumberFormat="1" applyFont="1" applyBorder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7" fillId="0" borderId="0" xfId="0" applyFont="1"/>
    <xf numFmtId="0" fontId="9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DatiEsterni_2" growShrinkType="overwriteClear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iEsterni_3" growShrinkType="overwriteClear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opLeftCell="A18" zoomScale="110" zoomScaleNormal="110" workbookViewId="0">
      <selection activeCell="A15" sqref="A15"/>
    </sheetView>
  </sheetViews>
  <sheetFormatPr defaultRowHeight="15" x14ac:dyDescent="0.25"/>
  <cols>
    <col min="1" max="1" width="39.140625" style="2" bestFit="1" customWidth="1"/>
    <col min="2" max="2" width="14.85546875" style="2" customWidth="1"/>
    <col min="3" max="3" width="12.42578125" style="2" customWidth="1"/>
    <col min="4" max="4" width="1.7109375" style="2" customWidth="1"/>
    <col min="5" max="5" width="13" style="2" customWidth="1"/>
    <col min="6" max="6" width="9.42578125" style="2" customWidth="1"/>
    <col min="7" max="7" width="2.28515625" style="2" customWidth="1"/>
    <col min="8" max="8" width="15.7109375" style="2" bestFit="1" customWidth="1"/>
    <col min="9" max="9" width="3.7109375" style="2" customWidth="1"/>
    <col min="10" max="10" width="10.42578125" style="2" customWidth="1"/>
    <col min="11" max="12" width="9.140625" style="2"/>
    <col min="13" max="13" width="3.28515625" style="2" customWidth="1"/>
    <col min="14" max="15" width="9.140625" style="2"/>
    <col min="16" max="16" width="2.42578125" style="2" customWidth="1"/>
    <col min="17" max="17" width="11.28515625" style="2" customWidth="1"/>
    <col min="18" max="16384" width="9.140625" style="2"/>
  </cols>
  <sheetData>
    <row r="1" spans="1:17" ht="15.75" x14ac:dyDescent="0.25">
      <c r="A1" s="28" t="s">
        <v>14</v>
      </c>
    </row>
    <row r="2" spans="1:17" ht="15.75" x14ac:dyDescent="0.25">
      <c r="A2" s="13"/>
    </row>
    <row r="3" spans="1:17" s="3" customFormat="1" ht="75" customHeight="1" x14ac:dyDescent="0.25">
      <c r="A3" s="8"/>
      <c r="B3" s="48" t="s">
        <v>13</v>
      </c>
      <c r="C3" s="48"/>
      <c r="D3" s="41"/>
      <c r="E3" s="48" t="s">
        <v>18</v>
      </c>
      <c r="F3" s="48"/>
      <c r="G3" s="41"/>
      <c r="H3" s="39" t="s">
        <v>12</v>
      </c>
      <c r="I3" s="8"/>
      <c r="J3" s="48" t="s">
        <v>19</v>
      </c>
      <c r="K3" s="48"/>
    </row>
    <row r="4" spans="1:17" s="3" customFormat="1" ht="30" x14ac:dyDescent="0.25">
      <c r="B4" s="4" t="s">
        <v>11</v>
      </c>
      <c r="C4" s="4" t="s">
        <v>7</v>
      </c>
      <c r="D4" s="4"/>
      <c r="E4" s="4" t="s">
        <v>11</v>
      </c>
      <c r="F4" s="4" t="s">
        <v>7</v>
      </c>
      <c r="G4" s="4"/>
      <c r="J4" s="4" t="s">
        <v>11</v>
      </c>
      <c r="K4" s="4" t="s">
        <v>7</v>
      </c>
    </row>
    <row r="6" spans="1:17" x14ac:dyDescent="0.25">
      <c r="A6" s="2" t="s">
        <v>31</v>
      </c>
      <c r="B6" s="1">
        <v>134657</v>
      </c>
      <c r="C6" s="2">
        <v>81.42</v>
      </c>
      <c r="E6" s="1">
        <v>30730</v>
      </c>
      <c r="F6" s="2">
        <v>18.579999999999998</v>
      </c>
      <c r="H6" s="1">
        <v>165387</v>
      </c>
      <c r="J6" s="1">
        <v>-3855</v>
      </c>
      <c r="K6" s="24">
        <v>-2.2778033821391852</v>
      </c>
      <c r="O6" s="24"/>
      <c r="Q6" s="23"/>
    </row>
    <row r="7" spans="1:17" x14ac:dyDescent="0.25">
      <c r="A7" s="42" t="s">
        <v>24</v>
      </c>
      <c r="B7" s="1"/>
      <c r="E7" s="1"/>
      <c r="H7" s="1"/>
      <c r="J7" s="1"/>
      <c r="K7" s="24"/>
      <c r="O7" s="24"/>
      <c r="Q7" s="23"/>
    </row>
    <row r="8" spans="1:17" x14ac:dyDescent="0.25">
      <c r="A8" s="2" t="s">
        <v>21</v>
      </c>
      <c r="B8" s="1">
        <v>94715</v>
      </c>
      <c r="C8" s="24">
        <v>100</v>
      </c>
      <c r="E8" s="1">
        <v>0</v>
      </c>
      <c r="F8" s="24">
        <v>0</v>
      </c>
      <c r="H8" s="1">
        <v>94715</v>
      </c>
      <c r="J8" s="1">
        <v>-5630</v>
      </c>
      <c r="K8" s="24">
        <v>-5.6106432806816482</v>
      </c>
      <c r="N8" s="26"/>
      <c r="O8" s="27"/>
      <c r="P8" s="26"/>
      <c r="Q8" s="26"/>
    </row>
    <row r="9" spans="1:17" x14ac:dyDescent="0.25">
      <c r="A9" s="2" t="s">
        <v>20</v>
      </c>
      <c r="B9" s="1">
        <v>109793</v>
      </c>
      <c r="C9" s="2">
        <v>99.98</v>
      </c>
      <c r="E9" s="1">
        <v>26</v>
      </c>
      <c r="F9" s="2">
        <v>0.02</v>
      </c>
      <c r="H9" s="1">
        <v>109819</v>
      </c>
      <c r="J9" s="1">
        <v>-1477</v>
      </c>
      <c r="K9" s="24">
        <v>-1.3270917193789535</v>
      </c>
      <c r="N9" s="26"/>
      <c r="O9" s="27"/>
      <c r="P9" s="26"/>
      <c r="Q9" s="26"/>
    </row>
    <row r="10" spans="1:17" x14ac:dyDescent="0.25">
      <c r="A10" s="2" t="s">
        <v>22</v>
      </c>
      <c r="B10" s="1">
        <v>59167</v>
      </c>
      <c r="C10" s="24">
        <v>100</v>
      </c>
      <c r="E10" s="1">
        <v>0</v>
      </c>
      <c r="F10" s="24">
        <v>0</v>
      </c>
      <c r="H10" s="1">
        <v>59167</v>
      </c>
      <c r="J10" s="1">
        <v>-1833</v>
      </c>
      <c r="K10" s="24">
        <v>-3.0049180327868852</v>
      </c>
      <c r="N10" s="26"/>
      <c r="O10" s="27"/>
      <c r="P10" s="26"/>
      <c r="Q10" s="26"/>
    </row>
    <row r="11" spans="1:17" x14ac:dyDescent="0.25">
      <c r="A11" s="2" t="s">
        <v>30</v>
      </c>
      <c r="B11" s="1">
        <v>36724</v>
      </c>
      <c r="C11" s="24">
        <v>100</v>
      </c>
      <c r="E11" s="1">
        <v>0</v>
      </c>
      <c r="F11" s="24">
        <v>0</v>
      </c>
      <c r="H11" s="1">
        <v>36724</v>
      </c>
      <c r="J11" s="1">
        <v>-1605</v>
      </c>
      <c r="K11" s="24">
        <v>-4.1874298833781207</v>
      </c>
      <c r="N11" s="26"/>
      <c r="O11" s="27"/>
      <c r="P11" s="26"/>
      <c r="Q11" s="25"/>
    </row>
    <row r="12" spans="1:17" x14ac:dyDescent="0.25">
      <c r="A12" s="42" t="s">
        <v>25</v>
      </c>
      <c r="B12" s="43">
        <f>SUM(B8:B11)</f>
        <v>300399</v>
      </c>
      <c r="C12" s="44">
        <f>(B12/H12)*100</f>
        <v>99.991345593742196</v>
      </c>
      <c r="D12" s="42"/>
      <c r="E12" s="43">
        <f>SUM(E8:E11)</f>
        <v>26</v>
      </c>
      <c r="F12" s="44">
        <f>(E12/H12)*100</f>
        <v>8.6544062578014485E-3</v>
      </c>
      <c r="G12" s="42"/>
      <c r="H12" s="43">
        <f>SUM(H8:H11)</f>
        <v>300425</v>
      </c>
      <c r="I12" s="42"/>
      <c r="J12" s="43">
        <f>H12-H29</f>
        <v>89800</v>
      </c>
      <c r="K12" s="44">
        <f>(J12/H29)*100</f>
        <v>42.635014836795257</v>
      </c>
      <c r="N12" s="26"/>
      <c r="O12" s="27"/>
      <c r="P12" s="26"/>
      <c r="Q12" s="25"/>
    </row>
    <row r="13" spans="1:17" x14ac:dyDescent="0.25">
      <c r="A13" s="2" t="s">
        <v>1</v>
      </c>
      <c r="B13" s="1">
        <v>8642</v>
      </c>
      <c r="C13" s="2">
        <v>80.36</v>
      </c>
      <c r="E13" s="1">
        <v>2112</v>
      </c>
      <c r="F13" s="2">
        <v>19.64</v>
      </c>
      <c r="H13" s="1">
        <v>10754</v>
      </c>
      <c r="J13" s="1">
        <v>276</v>
      </c>
      <c r="K13" s="24">
        <v>2.6340904752815422</v>
      </c>
      <c r="N13" s="26"/>
      <c r="O13" s="27"/>
      <c r="P13" s="26"/>
      <c r="Q13" s="26"/>
    </row>
    <row r="14" spans="1:17" x14ac:dyDescent="0.25">
      <c r="A14" s="9" t="s">
        <v>10</v>
      </c>
      <c r="B14" s="10">
        <v>443698</v>
      </c>
      <c r="C14" s="11">
        <v>93.103158848931727</v>
      </c>
      <c r="D14" s="10"/>
      <c r="E14" s="10">
        <v>32868</v>
      </c>
      <c r="F14" s="11">
        <v>6.8968411510682675</v>
      </c>
      <c r="G14" s="10"/>
      <c r="H14" s="10">
        <v>476566</v>
      </c>
      <c r="J14" s="10">
        <v>-14124</v>
      </c>
      <c r="K14" s="33">
        <v>-2.8783957284639996</v>
      </c>
      <c r="N14" s="26"/>
      <c r="O14" s="27"/>
      <c r="P14" s="26"/>
      <c r="Q14" s="26"/>
    </row>
    <row r="15" spans="1:17" ht="20.25" customHeight="1" x14ac:dyDescent="0.25">
      <c r="A15" s="53" t="s">
        <v>33</v>
      </c>
      <c r="N15" s="26"/>
      <c r="O15" s="27"/>
      <c r="P15" s="26"/>
      <c r="Q15" s="26"/>
    </row>
    <row r="16" spans="1:17" x14ac:dyDescent="0.25">
      <c r="N16" s="26"/>
      <c r="O16" s="26"/>
      <c r="P16" s="26"/>
      <c r="Q16" s="26"/>
    </row>
    <row r="17" spans="1:15" x14ac:dyDescent="0.25">
      <c r="O17" s="24"/>
    </row>
    <row r="18" spans="1:15" ht="15.75" x14ac:dyDescent="0.25">
      <c r="A18" s="28" t="s">
        <v>28</v>
      </c>
    </row>
    <row r="19" spans="1:15" ht="45" customHeight="1" x14ac:dyDescent="0.25">
      <c r="A19" s="12"/>
      <c r="B19" s="48" t="s">
        <v>13</v>
      </c>
      <c r="C19" s="48"/>
      <c r="D19" s="14"/>
      <c r="E19" s="48" t="s">
        <v>18</v>
      </c>
      <c r="F19" s="48"/>
      <c r="G19" s="14"/>
      <c r="H19" s="15" t="s">
        <v>12</v>
      </c>
    </row>
    <row r="20" spans="1:15" x14ac:dyDescent="0.25">
      <c r="A20" s="23"/>
      <c r="B20" s="16" t="s">
        <v>11</v>
      </c>
      <c r="C20" s="17" t="s">
        <v>15</v>
      </c>
      <c r="D20" s="18"/>
      <c r="E20" s="19" t="s">
        <v>11</v>
      </c>
      <c r="F20" s="20" t="s">
        <v>15</v>
      </c>
      <c r="G20" s="21"/>
      <c r="H20" s="22" t="s">
        <v>11</v>
      </c>
    </row>
    <row r="21" spans="1:15" x14ac:dyDescent="0.25">
      <c r="E21" s="12"/>
      <c r="F21" s="12"/>
    </row>
    <row r="22" spans="1:15" x14ac:dyDescent="0.25">
      <c r="A22" s="2" t="s">
        <v>31</v>
      </c>
      <c r="B22" s="1">
        <v>136678</v>
      </c>
      <c r="C22" s="24">
        <v>80.760000000000005</v>
      </c>
      <c r="E22" s="1">
        <v>32564</v>
      </c>
      <c r="F22" s="24">
        <v>19.239999999999998</v>
      </c>
      <c r="H22" s="1">
        <v>169242</v>
      </c>
    </row>
    <row r="23" spans="1:15" ht="15" customHeight="1" x14ac:dyDescent="0.25">
      <c r="A23" s="42" t="s">
        <v>24</v>
      </c>
      <c r="B23" s="1"/>
      <c r="C23" s="24"/>
      <c r="E23" s="1"/>
      <c r="F23" s="24"/>
      <c r="H23" s="1"/>
    </row>
    <row r="24" spans="1:15" x14ac:dyDescent="0.25">
      <c r="A24" s="2" t="s">
        <v>21</v>
      </c>
      <c r="B24" s="1">
        <v>100345</v>
      </c>
      <c r="C24" s="24">
        <v>100</v>
      </c>
      <c r="E24" s="1">
        <v>0</v>
      </c>
      <c r="F24" s="24">
        <v>0</v>
      </c>
      <c r="H24" s="1">
        <v>100345</v>
      </c>
    </row>
    <row r="25" spans="1:15" x14ac:dyDescent="0.25">
      <c r="A25" s="2" t="s">
        <v>26</v>
      </c>
      <c r="B25" s="1">
        <v>103575</v>
      </c>
      <c r="C25" s="24">
        <v>100</v>
      </c>
      <c r="E25" s="1">
        <v>0</v>
      </c>
      <c r="F25" s="24">
        <v>0</v>
      </c>
      <c r="H25" s="1">
        <v>103575</v>
      </c>
    </row>
    <row r="26" spans="1:15" x14ac:dyDescent="0.25">
      <c r="A26" s="2" t="s">
        <v>22</v>
      </c>
      <c r="B26" s="1">
        <v>61000</v>
      </c>
      <c r="C26" s="24">
        <v>100</v>
      </c>
      <c r="E26" s="1">
        <v>0</v>
      </c>
      <c r="F26" s="24">
        <v>0</v>
      </c>
      <c r="H26" s="1">
        <v>61000</v>
      </c>
    </row>
    <row r="27" spans="1:15" x14ac:dyDescent="0.25">
      <c r="A27" s="2" t="s">
        <v>32</v>
      </c>
      <c r="B27" s="1">
        <v>38329</v>
      </c>
      <c r="C27" s="24">
        <v>100</v>
      </c>
      <c r="E27" s="1">
        <v>0</v>
      </c>
      <c r="F27" s="24">
        <v>0</v>
      </c>
      <c r="H27" s="1">
        <v>38329</v>
      </c>
    </row>
    <row r="28" spans="1:15" x14ac:dyDescent="0.25">
      <c r="A28" s="2" t="s">
        <v>27</v>
      </c>
      <c r="B28" s="1">
        <v>7721</v>
      </c>
      <c r="C28" s="24">
        <v>100</v>
      </c>
      <c r="E28" s="1">
        <v>0</v>
      </c>
      <c r="F28" s="24">
        <v>0</v>
      </c>
      <c r="H28" s="1">
        <v>7721</v>
      </c>
    </row>
    <row r="29" spans="1:15" x14ac:dyDescent="0.25">
      <c r="A29" s="42" t="s">
        <v>25</v>
      </c>
      <c r="B29" s="43">
        <f>SUM(B25:B28)</f>
        <v>210625</v>
      </c>
      <c r="C29" s="44">
        <v>100</v>
      </c>
      <c r="D29" s="42"/>
      <c r="E29" s="43">
        <f>SUM(E25:E28)</f>
        <v>0</v>
      </c>
      <c r="F29" s="44">
        <v>0</v>
      </c>
      <c r="G29" s="42"/>
      <c r="H29" s="43">
        <f>SUM(H25:H28)</f>
        <v>210625</v>
      </c>
    </row>
    <row r="30" spans="1:15" x14ac:dyDescent="0.25">
      <c r="A30" s="2" t="s">
        <v>1</v>
      </c>
      <c r="B30" s="1">
        <v>8478</v>
      </c>
      <c r="C30" s="24">
        <v>80.91</v>
      </c>
      <c r="E30" s="1">
        <v>2000</v>
      </c>
      <c r="F30" s="24">
        <v>19.09</v>
      </c>
      <c r="H30" s="1">
        <v>10478</v>
      </c>
    </row>
    <row r="31" spans="1:15" x14ac:dyDescent="0.25">
      <c r="A31" s="9" t="s">
        <v>10</v>
      </c>
      <c r="B31" s="10">
        <v>456126</v>
      </c>
      <c r="C31" s="33">
        <v>92.956041492592064</v>
      </c>
      <c r="D31" s="9"/>
      <c r="E31" s="10">
        <v>34564</v>
      </c>
      <c r="F31" s="33">
        <v>7.0439585074079352</v>
      </c>
      <c r="G31" s="9"/>
      <c r="H31" s="10">
        <v>490690</v>
      </c>
    </row>
  </sheetData>
  <mergeCells count="5">
    <mergeCell ref="B3:C3"/>
    <mergeCell ref="E3:F3"/>
    <mergeCell ref="J3:K3"/>
    <mergeCell ref="B19:C19"/>
    <mergeCell ref="E19:F19"/>
  </mergeCells>
  <pageMargins left="0.25" right="0.25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topLeftCell="A16" workbookViewId="0">
      <selection activeCell="A15" sqref="A15"/>
    </sheetView>
  </sheetViews>
  <sheetFormatPr defaultRowHeight="15" x14ac:dyDescent="0.25"/>
  <cols>
    <col min="1" max="1" width="39.140625" style="2" bestFit="1" customWidth="1"/>
    <col min="2" max="6" width="9.140625" style="2"/>
    <col min="7" max="7" width="2.85546875" style="2" customWidth="1"/>
    <col min="8" max="12" width="9.140625" style="2"/>
    <col min="13" max="13" width="2.5703125" style="2" customWidth="1"/>
    <col min="14" max="14" width="11.5703125" style="2" customWidth="1"/>
    <col min="15" max="16384" width="9.140625" style="2"/>
  </cols>
  <sheetData>
    <row r="1" spans="1:18" ht="15.75" x14ac:dyDescent="0.25">
      <c r="A1" s="28" t="s">
        <v>16</v>
      </c>
    </row>
    <row r="2" spans="1:18" x14ac:dyDescent="0.25">
      <c r="A2" s="12"/>
      <c r="B2" s="49" t="s">
        <v>3</v>
      </c>
      <c r="C2" s="49"/>
      <c r="D2" s="49"/>
      <c r="E2" s="49"/>
      <c r="F2" s="49"/>
      <c r="G2" s="12"/>
      <c r="H2" s="49" t="s">
        <v>2</v>
      </c>
      <c r="I2" s="49"/>
      <c r="J2" s="49"/>
      <c r="K2" s="49"/>
      <c r="L2" s="49"/>
      <c r="M2" s="12"/>
      <c r="N2" s="12"/>
    </row>
    <row r="3" spans="1:18" s="3" customFormat="1" ht="45" x14ac:dyDescent="0.25">
      <c r="B3" s="8"/>
      <c r="C3" s="50" t="s">
        <v>4</v>
      </c>
      <c r="D3" s="50"/>
      <c r="E3" s="50" t="s">
        <v>5</v>
      </c>
      <c r="F3" s="50"/>
      <c r="H3" s="8"/>
      <c r="I3" s="50" t="s">
        <v>4</v>
      </c>
      <c r="J3" s="50"/>
      <c r="K3" s="50" t="s">
        <v>5</v>
      </c>
      <c r="L3" s="50"/>
      <c r="N3" s="8" t="s">
        <v>9</v>
      </c>
    </row>
    <row r="4" spans="1:18" s="4" customFormat="1" ht="30" x14ac:dyDescent="0.25">
      <c r="B4" s="4" t="s">
        <v>8</v>
      </c>
      <c r="C4" s="4" t="s">
        <v>6</v>
      </c>
      <c r="D4" s="4" t="s">
        <v>7</v>
      </c>
      <c r="E4" s="4" t="s">
        <v>6</v>
      </c>
      <c r="F4" s="4" t="s">
        <v>7</v>
      </c>
      <c r="H4" s="4" t="s">
        <v>8</v>
      </c>
      <c r="I4" s="4" t="s">
        <v>6</v>
      </c>
      <c r="J4" s="4" t="s">
        <v>7</v>
      </c>
      <c r="K4" s="4" t="s">
        <v>6</v>
      </c>
      <c r="L4" s="4" t="s">
        <v>7</v>
      </c>
      <c r="N4" s="4" t="s">
        <v>7</v>
      </c>
    </row>
    <row r="6" spans="1:18" x14ac:dyDescent="0.25">
      <c r="A6" s="2" t="s">
        <v>0</v>
      </c>
      <c r="B6" s="1">
        <v>155922</v>
      </c>
      <c r="C6" s="1">
        <v>129418</v>
      </c>
      <c r="D6" s="24">
        <v>83</v>
      </c>
      <c r="E6" s="1">
        <v>26504</v>
      </c>
      <c r="F6" s="24">
        <v>17</v>
      </c>
      <c r="H6" s="1">
        <v>9465</v>
      </c>
      <c r="I6" s="1">
        <v>5239</v>
      </c>
      <c r="J6" s="24">
        <v>55.35</v>
      </c>
      <c r="K6" s="1">
        <v>4226</v>
      </c>
      <c r="L6" s="24">
        <v>44.65</v>
      </c>
      <c r="N6" s="2">
        <v>5.72</v>
      </c>
    </row>
    <row r="7" spans="1:18" x14ac:dyDescent="0.25">
      <c r="A7" s="42" t="s">
        <v>24</v>
      </c>
      <c r="B7" s="1"/>
      <c r="C7" s="1"/>
      <c r="D7" s="24"/>
      <c r="E7" s="1"/>
      <c r="F7" s="24"/>
      <c r="H7" s="1"/>
      <c r="I7" s="1"/>
      <c r="J7" s="24"/>
      <c r="K7" s="1"/>
      <c r="L7" s="24"/>
      <c r="R7" s="1"/>
    </row>
    <row r="8" spans="1:18" x14ac:dyDescent="0.25">
      <c r="A8" s="2" t="s">
        <v>21</v>
      </c>
      <c r="B8" s="1">
        <v>79678</v>
      </c>
      <c r="C8" s="1">
        <v>79678</v>
      </c>
      <c r="D8" s="24">
        <v>100</v>
      </c>
      <c r="E8" s="1">
        <v>0</v>
      </c>
      <c r="F8" s="24">
        <v>0</v>
      </c>
      <c r="H8" s="1">
        <v>15037</v>
      </c>
      <c r="I8" s="1">
        <v>15037</v>
      </c>
      <c r="J8" s="24">
        <v>100</v>
      </c>
      <c r="K8" s="1">
        <v>0</v>
      </c>
      <c r="L8" s="24">
        <v>0</v>
      </c>
      <c r="N8" s="2">
        <v>15.88</v>
      </c>
    </row>
    <row r="9" spans="1:18" x14ac:dyDescent="0.25">
      <c r="A9" s="2" t="s">
        <v>20</v>
      </c>
      <c r="B9" s="1">
        <v>105461</v>
      </c>
      <c r="C9" s="1">
        <v>105450</v>
      </c>
      <c r="D9" s="24">
        <v>99.99</v>
      </c>
      <c r="E9" s="1">
        <v>11</v>
      </c>
      <c r="F9" s="24">
        <v>0.01</v>
      </c>
      <c r="H9" s="1">
        <v>4358</v>
      </c>
      <c r="I9" s="1">
        <v>4343</v>
      </c>
      <c r="J9" s="24">
        <v>99.66</v>
      </c>
      <c r="K9" s="1">
        <v>15</v>
      </c>
      <c r="L9" s="24">
        <v>0.34</v>
      </c>
      <c r="N9" s="2">
        <v>3.97</v>
      </c>
    </row>
    <row r="10" spans="1:18" x14ac:dyDescent="0.25">
      <c r="A10" s="2" t="s">
        <v>22</v>
      </c>
      <c r="B10" s="1">
        <v>56775</v>
      </c>
      <c r="C10" s="1">
        <v>56775</v>
      </c>
      <c r="D10" s="24">
        <v>100</v>
      </c>
      <c r="E10" s="1">
        <v>0</v>
      </c>
      <c r="F10" s="24">
        <v>0</v>
      </c>
      <c r="H10" s="1">
        <v>2392</v>
      </c>
      <c r="I10" s="1">
        <v>2392</v>
      </c>
      <c r="J10" s="24">
        <v>100</v>
      </c>
      <c r="K10" s="1">
        <v>0</v>
      </c>
      <c r="L10" s="24">
        <v>0</v>
      </c>
      <c r="N10" s="2">
        <v>4.04</v>
      </c>
      <c r="R10" s="1"/>
    </row>
    <row r="11" spans="1:18" x14ac:dyDescent="0.25">
      <c r="A11" s="2" t="s">
        <v>32</v>
      </c>
      <c r="B11" s="1">
        <v>32841</v>
      </c>
      <c r="C11" s="1">
        <v>32841</v>
      </c>
      <c r="D11" s="24">
        <v>100</v>
      </c>
      <c r="E11" s="1">
        <v>0</v>
      </c>
      <c r="F11" s="24">
        <v>0</v>
      </c>
      <c r="H11" s="1">
        <v>3883</v>
      </c>
      <c r="I11" s="1">
        <v>3883</v>
      </c>
      <c r="J11" s="24">
        <v>100</v>
      </c>
      <c r="K11" s="1">
        <v>0</v>
      </c>
      <c r="L11" s="24">
        <v>0</v>
      </c>
      <c r="N11" s="2">
        <v>10.57</v>
      </c>
    </row>
    <row r="12" spans="1:18" x14ac:dyDescent="0.25">
      <c r="A12" s="42" t="s">
        <v>25</v>
      </c>
      <c r="B12" s="43">
        <f>SUM(B9:B11)</f>
        <v>195077</v>
      </c>
      <c r="C12" s="43">
        <f>SUM(C9:C11)</f>
        <v>195066</v>
      </c>
      <c r="D12" s="44">
        <f>(C12/B12)*100</f>
        <v>99.994361200961663</v>
      </c>
      <c r="E12" s="43">
        <f>SUM(E9:E11)</f>
        <v>11</v>
      </c>
      <c r="F12" s="44">
        <f>(E12/B12)*100</f>
        <v>5.6387990383284549E-3</v>
      </c>
      <c r="G12" s="42"/>
      <c r="H12" s="43">
        <f>SUM(H9:H11)</f>
        <v>10633</v>
      </c>
      <c r="I12" s="43">
        <f>SUM(I9:I11)</f>
        <v>10618</v>
      </c>
      <c r="J12" s="44">
        <f>(I12/H12)*100</f>
        <v>99.858929747014017</v>
      </c>
      <c r="K12" s="43">
        <f>SUM(K9:K11)</f>
        <v>15</v>
      </c>
      <c r="L12" s="44">
        <f>(K12/H12)*100</f>
        <v>0.14107025298598702</v>
      </c>
      <c r="M12" s="42"/>
      <c r="N12" s="44">
        <f>(H12/(B12+H12))*100</f>
        <v>5.1689271304263285</v>
      </c>
    </row>
    <row r="13" spans="1:18" x14ac:dyDescent="0.25">
      <c r="A13" s="2" t="s">
        <v>1</v>
      </c>
      <c r="B13" s="1">
        <v>9748</v>
      </c>
      <c r="C13" s="1">
        <v>8189</v>
      </c>
      <c r="D13" s="24">
        <v>84.01</v>
      </c>
      <c r="E13" s="1">
        <v>1559</v>
      </c>
      <c r="F13" s="2">
        <v>15.99</v>
      </c>
      <c r="H13" s="1">
        <v>1006</v>
      </c>
      <c r="I13" s="1">
        <v>453</v>
      </c>
      <c r="J13" s="24">
        <v>45.03</v>
      </c>
      <c r="K13" s="1">
        <v>553</v>
      </c>
      <c r="L13" s="24">
        <v>54.97</v>
      </c>
      <c r="N13" s="2">
        <v>9.35</v>
      </c>
    </row>
    <row r="14" spans="1:18" x14ac:dyDescent="0.25">
      <c r="A14" s="5" t="s">
        <v>10</v>
      </c>
      <c r="B14" s="6">
        <v>440425</v>
      </c>
      <c r="C14" s="6">
        <v>412351</v>
      </c>
      <c r="D14" s="7">
        <v>93.62570244650054</v>
      </c>
      <c r="E14" s="6">
        <v>28074</v>
      </c>
      <c r="F14" s="7">
        <v>6.3742975534994608</v>
      </c>
      <c r="G14" s="5"/>
      <c r="H14" s="6">
        <v>36141</v>
      </c>
      <c r="I14" s="6">
        <v>31347</v>
      </c>
      <c r="J14" s="7">
        <v>86.735286793392547</v>
      </c>
      <c r="K14" s="6">
        <v>4794</v>
      </c>
      <c r="L14" s="7">
        <v>13.264713206607453</v>
      </c>
      <c r="M14" s="5"/>
      <c r="N14" s="7">
        <v>7.5836295497370765</v>
      </c>
    </row>
    <row r="15" spans="1:18" x14ac:dyDescent="0.25">
      <c r="A15" s="54" t="s">
        <v>34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spans="1:18" x14ac:dyDescent="0.25">
      <c r="B16" s="5"/>
      <c r="F16" s="5"/>
    </row>
    <row r="17" spans="1:16" x14ac:dyDescent="0.25">
      <c r="B17" s="5"/>
      <c r="F17" s="5"/>
    </row>
    <row r="18" spans="1:16" ht="15.75" x14ac:dyDescent="0.25">
      <c r="A18" s="28" t="s">
        <v>29</v>
      </c>
      <c r="B18" s="5"/>
      <c r="F18" s="5"/>
    </row>
    <row r="19" spans="1:16" x14ac:dyDescent="0.25">
      <c r="A19" s="29"/>
      <c r="B19" s="51" t="s">
        <v>3</v>
      </c>
      <c r="C19" s="51"/>
      <c r="D19" s="51"/>
      <c r="E19" s="51"/>
      <c r="F19" s="51"/>
      <c r="G19" s="35"/>
      <c r="H19" s="40"/>
      <c r="I19" s="49" t="s">
        <v>2</v>
      </c>
      <c r="J19" s="49"/>
      <c r="K19" s="49"/>
      <c r="L19" s="49"/>
      <c r="M19" s="49"/>
      <c r="N19" s="49"/>
      <c r="O19" s="21"/>
      <c r="P19" s="52"/>
    </row>
    <row r="20" spans="1:16" ht="44.25" customHeight="1" x14ac:dyDescent="0.25">
      <c r="A20" s="23"/>
      <c r="B20" s="12"/>
      <c r="C20" s="50" t="s">
        <v>4</v>
      </c>
      <c r="D20" s="50"/>
      <c r="E20" s="50" t="s">
        <v>5</v>
      </c>
      <c r="F20" s="50"/>
      <c r="G20" s="30"/>
      <c r="H20" s="34"/>
      <c r="I20" s="50" t="s">
        <v>4</v>
      </c>
      <c r="J20" s="50"/>
      <c r="K20" s="50" t="s">
        <v>5</v>
      </c>
      <c r="L20" s="50"/>
      <c r="M20" s="34"/>
      <c r="N20" s="34" t="s">
        <v>9</v>
      </c>
      <c r="O20" s="30"/>
      <c r="P20" s="52"/>
    </row>
    <row r="21" spans="1:16" ht="30" x14ac:dyDescent="0.25">
      <c r="A21" s="23"/>
      <c r="B21" s="4" t="s">
        <v>17</v>
      </c>
      <c r="C21" s="4" t="s">
        <v>11</v>
      </c>
      <c r="D21" s="4" t="s">
        <v>7</v>
      </c>
      <c r="E21" s="4" t="s">
        <v>11</v>
      </c>
      <c r="F21" s="4" t="s">
        <v>7</v>
      </c>
      <c r="H21" s="30" t="s">
        <v>8</v>
      </c>
      <c r="I21" s="36" t="s">
        <v>11</v>
      </c>
      <c r="J21" s="37" t="s">
        <v>7</v>
      </c>
      <c r="K21" s="36" t="s">
        <v>11</v>
      </c>
      <c r="L21" s="4" t="s">
        <v>7</v>
      </c>
      <c r="M21" s="31"/>
      <c r="N21" s="4" t="s">
        <v>7</v>
      </c>
    </row>
    <row r="22" spans="1:16" x14ac:dyDescent="0.25">
      <c r="A22" s="23" t="s">
        <v>0</v>
      </c>
      <c r="B22" s="32">
        <v>160471</v>
      </c>
      <c r="C22" s="32">
        <v>132120</v>
      </c>
      <c r="D22" s="38">
        <v>82.33</v>
      </c>
      <c r="E22" s="32">
        <v>28351</v>
      </c>
      <c r="F22" s="38">
        <v>17.670000000000002</v>
      </c>
      <c r="H22" s="32">
        <v>8771</v>
      </c>
      <c r="I22" s="32">
        <v>4558</v>
      </c>
      <c r="J22" s="38">
        <v>51.97</v>
      </c>
      <c r="K22" s="32">
        <v>4213</v>
      </c>
      <c r="L22" s="38">
        <v>48.03</v>
      </c>
      <c r="M22" s="23"/>
      <c r="N22" s="38">
        <v>5.18</v>
      </c>
    </row>
    <row r="23" spans="1:16" x14ac:dyDescent="0.25">
      <c r="A23" s="45" t="s">
        <v>24</v>
      </c>
      <c r="B23" s="32"/>
      <c r="C23" s="32"/>
      <c r="D23" s="38"/>
      <c r="E23" s="32"/>
      <c r="F23" s="38"/>
      <c r="H23" s="32"/>
      <c r="I23" s="32"/>
      <c r="J23" s="38"/>
      <c r="K23" s="32"/>
      <c r="L23" s="38"/>
      <c r="M23" s="23"/>
      <c r="N23" s="38"/>
    </row>
    <row r="24" spans="1:16" x14ac:dyDescent="0.25">
      <c r="A24" s="23" t="s">
        <v>21</v>
      </c>
      <c r="B24" s="32">
        <v>84875</v>
      </c>
      <c r="C24" s="32">
        <v>84875</v>
      </c>
      <c r="D24" s="38">
        <v>100</v>
      </c>
      <c r="E24" s="32">
        <v>0</v>
      </c>
      <c r="F24" s="38">
        <v>0</v>
      </c>
      <c r="H24" s="32">
        <v>15470</v>
      </c>
      <c r="I24" s="32">
        <v>15470</v>
      </c>
      <c r="J24" s="38">
        <v>100</v>
      </c>
      <c r="K24" s="32">
        <v>0</v>
      </c>
      <c r="L24" s="38">
        <v>0</v>
      </c>
      <c r="M24" s="23"/>
      <c r="N24" s="38">
        <v>15.42</v>
      </c>
    </row>
    <row r="25" spans="1:16" x14ac:dyDescent="0.25">
      <c r="A25" s="23" t="s">
        <v>26</v>
      </c>
      <c r="B25" s="32">
        <v>101688</v>
      </c>
      <c r="C25" s="32">
        <v>101688</v>
      </c>
      <c r="D25" s="38">
        <v>100</v>
      </c>
      <c r="E25" s="32">
        <v>0</v>
      </c>
      <c r="F25" s="38">
        <v>0</v>
      </c>
      <c r="H25" s="32">
        <v>1887</v>
      </c>
      <c r="I25" s="32">
        <v>1887</v>
      </c>
      <c r="J25" s="38">
        <v>100</v>
      </c>
      <c r="K25" s="32">
        <v>0</v>
      </c>
      <c r="L25" s="38">
        <v>0</v>
      </c>
      <c r="M25" s="23"/>
      <c r="N25" s="38">
        <v>1.82</v>
      </c>
    </row>
    <row r="26" spans="1:16" x14ac:dyDescent="0.25">
      <c r="A26" s="23" t="s">
        <v>22</v>
      </c>
      <c r="B26" s="32">
        <v>58912</v>
      </c>
      <c r="C26" s="32">
        <v>58912</v>
      </c>
      <c r="D26" s="38">
        <v>100</v>
      </c>
      <c r="E26" s="32">
        <v>0</v>
      </c>
      <c r="F26" s="38">
        <v>0</v>
      </c>
      <c r="H26" s="32">
        <v>2088</v>
      </c>
      <c r="I26" s="32">
        <v>2088</v>
      </c>
      <c r="J26" s="38">
        <v>100</v>
      </c>
      <c r="K26" s="32">
        <v>0</v>
      </c>
      <c r="L26" s="38">
        <v>0</v>
      </c>
      <c r="M26" s="23"/>
      <c r="N26" s="38">
        <v>3.42</v>
      </c>
    </row>
    <row r="27" spans="1:16" x14ac:dyDescent="0.25">
      <c r="A27" s="23" t="s">
        <v>23</v>
      </c>
      <c r="B27" s="32">
        <v>34449</v>
      </c>
      <c r="C27" s="32">
        <v>34449</v>
      </c>
      <c r="D27" s="38">
        <v>100</v>
      </c>
      <c r="E27" s="32">
        <v>0</v>
      </c>
      <c r="F27" s="38">
        <v>0</v>
      </c>
      <c r="H27" s="32">
        <v>3880</v>
      </c>
      <c r="I27" s="32">
        <v>3880</v>
      </c>
      <c r="J27" s="38">
        <v>100</v>
      </c>
      <c r="K27" s="32">
        <v>0</v>
      </c>
      <c r="L27" s="38">
        <v>0</v>
      </c>
      <c r="M27" s="23"/>
      <c r="N27" s="38">
        <v>10.119999999999999</v>
      </c>
    </row>
    <row r="28" spans="1:16" x14ac:dyDescent="0.25">
      <c r="A28" s="23" t="s">
        <v>27</v>
      </c>
      <c r="B28" s="32">
        <v>6246</v>
      </c>
      <c r="C28" s="32">
        <v>6246</v>
      </c>
      <c r="D28" s="38">
        <v>100</v>
      </c>
      <c r="E28" s="32">
        <v>0</v>
      </c>
      <c r="F28" s="38">
        <v>0</v>
      </c>
      <c r="H28" s="32">
        <v>1475</v>
      </c>
      <c r="I28" s="32">
        <v>1475</v>
      </c>
      <c r="J28" s="38">
        <v>100</v>
      </c>
      <c r="K28" s="32">
        <v>0</v>
      </c>
      <c r="L28" s="38">
        <v>0</v>
      </c>
      <c r="M28" s="23"/>
      <c r="N28" s="38">
        <v>19.100000000000001</v>
      </c>
    </row>
    <row r="29" spans="1:16" x14ac:dyDescent="0.25">
      <c r="A29" s="45" t="s">
        <v>25</v>
      </c>
      <c r="B29" s="46">
        <f>SUM(B25:B28)</f>
        <v>201295</v>
      </c>
      <c r="C29" s="46">
        <f>SUM(C25:C28)</f>
        <v>201295</v>
      </c>
      <c r="D29" s="38">
        <v>100</v>
      </c>
      <c r="E29" s="46">
        <f>SUM(E25:E28)</f>
        <v>0</v>
      </c>
      <c r="F29" s="38">
        <v>0</v>
      </c>
      <c r="G29" s="42"/>
      <c r="H29" s="46">
        <f>SUM(H25:H28)</f>
        <v>9330</v>
      </c>
      <c r="I29" s="46">
        <f>SUM(I25:I28)</f>
        <v>9330</v>
      </c>
      <c r="J29" s="38">
        <v>100</v>
      </c>
      <c r="K29" s="46">
        <f>SUM(K25:K28)</f>
        <v>0</v>
      </c>
      <c r="L29" s="38">
        <v>0</v>
      </c>
      <c r="M29" s="45"/>
      <c r="N29" s="47">
        <f>(H29/(B29+H29))*100</f>
        <v>4.4296735905044509</v>
      </c>
    </row>
    <row r="30" spans="1:16" x14ac:dyDescent="0.25">
      <c r="A30" s="23" t="s">
        <v>1</v>
      </c>
      <c r="B30" s="32">
        <v>9631</v>
      </c>
      <c r="C30" s="32">
        <v>8093</v>
      </c>
      <c r="D30" s="38">
        <v>84.03</v>
      </c>
      <c r="E30" s="32">
        <v>1538</v>
      </c>
      <c r="F30" s="38">
        <v>15.97</v>
      </c>
      <c r="H30" s="32">
        <v>847</v>
      </c>
      <c r="I30" s="32">
        <v>385</v>
      </c>
      <c r="J30" s="38">
        <v>45.45</v>
      </c>
      <c r="K30" s="32">
        <v>462</v>
      </c>
      <c r="L30" s="38">
        <v>54.55</v>
      </c>
      <c r="M30" s="23"/>
      <c r="N30" s="38">
        <v>8.08</v>
      </c>
    </row>
    <row r="31" spans="1:16" x14ac:dyDescent="0.25">
      <c r="A31" s="9" t="s">
        <v>10</v>
      </c>
      <c r="B31" s="10">
        <v>456272</v>
      </c>
      <c r="C31" s="10">
        <v>426383</v>
      </c>
      <c r="D31" s="33">
        <v>93.449302170635065</v>
      </c>
      <c r="E31" s="10">
        <v>29889</v>
      </c>
      <c r="F31" s="33">
        <v>6.5506978293649407</v>
      </c>
      <c r="H31" s="10">
        <v>34418</v>
      </c>
      <c r="I31" s="10">
        <v>29743</v>
      </c>
      <c r="J31" s="33">
        <v>86.416991109303282</v>
      </c>
      <c r="K31" s="10">
        <v>4675</v>
      </c>
      <c r="L31" s="33">
        <v>13.58300889069673</v>
      </c>
      <c r="M31" s="33"/>
      <c r="N31" s="33">
        <v>7.0142044875583354</v>
      </c>
    </row>
  </sheetData>
  <mergeCells count="13">
    <mergeCell ref="B19:F19"/>
    <mergeCell ref="I19:N19"/>
    <mergeCell ref="P19:P20"/>
    <mergeCell ref="C20:D20"/>
    <mergeCell ref="E20:F20"/>
    <mergeCell ref="I20:J20"/>
    <mergeCell ref="K20:L20"/>
    <mergeCell ref="B2:F2"/>
    <mergeCell ref="H2:L2"/>
    <mergeCell ref="C3:D3"/>
    <mergeCell ref="E3:F3"/>
    <mergeCell ref="I3:J3"/>
    <mergeCell ref="K3:L3"/>
  </mergeCells>
  <pageMargins left="0.25" right="0.25" top="0.75" bottom="0.75" header="0.3" footer="0.3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Tav.1.1</vt:lpstr>
      <vt:lpstr>Tav.1.2</vt:lpstr>
      <vt:lpstr>Tav.1.1!DatiEsterni_2</vt:lpstr>
      <vt:lpstr>Tav.1.1!DatiEsterni_3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2019-10-16T14:30:01Z</cp:lastPrinted>
  <dcterms:created xsi:type="dcterms:W3CDTF">2019-09-18T10:07:19Z</dcterms:created>
  <dcterms:modified xsi:type="dcterms:W3CDTF">2020-09-08T08:04:21Z</dcterms:modified>
</cp:coreProperties>
</file>